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0FFAAF1F-2691-40A5-AA64-9311E8C7744B}" xr6:coauthVersionLast="46" xr6:coauthVersionMax="46" xr10:uidLastSave="{00000000-0000-0000-0000-000000000000}"/>
  <bookViews>
    <workbookView xWindow="-120" yWindow="-120" windowWidth="19440" windowHeight="15150" xr2:uid="{00000000-000D-0000-FFFF-FFFF00000000}"/>
  </bookViews>
  <sheets>
    <sheet name="Оценка 2022" sheetId="1" r:id="rId1"/>
  </sheets>
  <definedNames>
    <definedName name="_xlnm.Print_Titles" localSheetId="0">'Оценка 2022'!$3:$3</definedName>
    <definedName name="_xlnm.Print_Area" localSheetId="0">'Оценка 2022'!$A$1:$E$53</definedName>
  </definedNames>
  <calcPr calcId="191029"/>
</workbook>
</file>

<file path=xl/calcChain.xml><?xml version="1.0" encoding="utf-8"?>
<calcChain xmlns="http://schemas.openxmlformats.org/spreadsheetml/2006/main">
  <c r="C18" i="1" l="1"/>
  <c r="D30" i="1" l="1"/>
  <c r="D19" i="1"/>
  <c r="C43" i="1"/>
  <c r="C30" i="1"/>
  <c r="C19" i="1"/>
  <c r="D18" i="1" l="1"/>
  <c r="C4" i="1" l="1"/>
  <c r="D12" i="1"/>
  <c r="D4" i="1" s="1"/>
  <c r="D43" i="1" s="1"/>
  <c r="E43" i="1" s="1"/>
  <c r="C12" i="1"/>
  <c r="E20" i="1"/>
  <c r="E21" i="1"/>
  <c r="E22" i="1"/>
  <c r="E23" i="1"/>
  <c r="E24" i="1"/>
  <c r="E25" i="1"/>
  <c r="E26" i="1"/>
  <c r="E27" i="1"/>
  <c r="E28" i="1"/>
  <c r="E29" i="1"/>
  <c r="E32" i="1"/>
  <c r="E33" i="1"/>
  <c r="E34" i="1"/>
  <c r="E35" i="1"/>
  <c r="E36" i="1"/>
  <c r="E37" i="1"/>
  <c r="E38" i="1"/>
  <c r="E39" i="1"/>
  <c r="E40" i="1"/>
  <c r="E41" i="1"/>
  <c r="E42" i="1"/>
  <c r="E19" i="1"/>
  <c r="E18" i="1"/>
  <c r="E6" i="1"/>
  <c r="E7" i="1"/>
  <c r="E8" i="1"/>
  <c r="E9" i="1"/>
  <c r="E10" i="1"/>
  <c r="E11" i="1"/>
  <c r="E13" i="1"/>
  <c r="E14" i="1"/>
  <c r="E15" i="1"/>
  <c r="E16" i="1"/>
  <c r="E17" i="1"/>
  <c r="E5" i="1"/>
  <c r="E4" i="1" l="1"/>
  <c r="E12" i="1"/>
</calcChain>
</file>

<file path=xl/sharedStrings.xml><?xml version="1.0" encoding="utf-8"?>
<sst xmlns="http://schemas.openxmlformats.org/spreadsheetml/2006/main" count="87" uniqueCount="85">
  <si>
    <t>КБК</t>
  </si>
  <si>
    <t>Наименование доходов</t>
  </si>
  <si>
    <t>Налоговые доходы</t>
  </si>
  <si>
    <t>Единый налог на вмененный доход</t>
  </si>
  <si>
    <t>Налог на имущество физических лиц</t>
  </si>
  <si>
    <t>Налог на добычу полезных ископаемых</t>
  </si>
  <si>
    <t>Государственная пошлина</t>
  </si>
  <si>
    <t>Задолженность по отмененным налогам и сборам</t>
  </si>
  <si>
    <t>Неналоговые доходы</t>
  </si>
  <si>
    <t>Доходы в виде прибыли, приходящейся на доли в уставных капиталах хозяйственных товариществ и обществ, или дивидендов по акциям</t>
  </si>
  <si>
    <t>Проценты, полученные от предоставления бюджетных кредитов внутри страны</t>
  </si>
  <si>
    <t>Доходы, получаемые в виде арендной платы за земельные участки, государственная собственность на которые не разграничена</t>
  </si>
  <si>
    <t>Доходы, получаемые в виде арендной платы за земли после разграничения государственной собственности на землю</t>
  </si>
  <si>
    <t>Платежи от государственных и муниципальных унитарных предприятий</t>
  </si>
  <si>
    <t xml:space="preserve">плата за наем жилых помещений муниципального жилищного фонда </t>
  </si>
  <si>
    <t>11201000010000120</t>
  </si>
  <si>
    <t>Плата за негативное воздействие на окружающую среду</t>
  </si>
  <si>
    <t>11300000000000000</t>
  </si>
  <si>
    <t>11301000000000130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</si>
  <si>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</si>
  <si>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</si>
  <si>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 и нематериальных активов, из них:</t>
  </si>
  <si>
    <t>Доходы от реализации имущества, находящегося в государственной и муниципальной собственности</t>
  </si>
  <si>
    <t>Административные платежи и сборы</t>
  </si>
  <si>
    <t>Прочие неналоговые доходы</t>
  </si>
  <si>
    <t>Итого доходов</t>
  </si>
  <si>
    <t xml:space="preserve"> </t>
  </si>
  <si>
    <t>10502000020000110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</si>
  <si>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</si>
  <si>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</si>
  <si>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</si>
  <si>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</si>
  <si>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10601000000000110</t>
  </si>
  <si>
    <t>10606000000000110</t>
  </si>
  <si>
    <t>10701000010000110</t>
  </si>
  <si>
    <t>10800000000000000</t>
  </si>
  <si>
    <t>10900000000000000</t>
  </si>
  <si>
    <t>Доходы от использования имущества, находящегося в государственной и муниципальной собственности, из них:</t>
  </si>
  <si>
    <t>11101000000000120</t>
  </si>
  <si>
    <t>11103000000000120</t>
  </si>
  <si>
    <t>11105010000000120</t>
  </si>
  <si>
    <t>11105020000000120</t>
  </si>
  <si>
    <t>11105030000000120</t>
  </si>
  <si>
    <t>11107000000000120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</si>
  <si>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</si>
  <si>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</si>
  <si>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</si>
  <si>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Доходы от оказания платных услуг (работ) и компенсации затрат государства, из них:</t>
  </si>
  <si>
    <t>11302000000000130</t>
  </si>
  <si>
    <t>11400000000000000</t>
  </si>
  <si>
    <t>11402000000000000</t>
  </si>
  <si>
    <t>Штрафы,санкции, возмещение ущерба</t>
  </si>
  <si>
    <t>10302000010000110</t>
  </si>
  <si>
    <t>Акцизы</t>
  </si>
  <si>
    <t>10102000010000110</t>
  </si>
  <si>
    <t>10501000000000110</t>
  </si>
  <si>
    <t>Налог, взимаемый в связи с применением упрощенной системы налогообложения</t>
  </si>
  <si>
    <t>Доходы, получаемые в виде арендной платы за земельные участки, которые находятся в федеральной собственности</t>
  </si>
  <si>
    <t>11105026000000120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</si>
  <si>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</si>
  <si>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11105300000000120</t>
  </si>
  <si>
    <t>Прочие доходы от использования имущества и прав, находящихся в государственной и муниципальной собственности, из них:</t>
  </si>
  <si>
    <t>11406010000000430</t>
  </si>
  <si>
    <t xml:space="preserve"> Доходы от продажи земельных участков, государственная собственность на которые не разграничена</t>
  </si>
  <si>
    <t>11406020000000430</t>
  </si>
  <si>
    <t xml:space="preserve">Доходы от продажи земельных участков, государственная собственность на которые разграничена </t>
  </si>
  <si>
    <t>Доходы от сдачи в аренду имущества, находящегося в оперативном управлении органов местного самоуправления  (за исключением имущества бюджетных и автономных учреждений), из них:</t>
  </si>
  <si>
    <t>Земельный налог,из них:</t>
  </si>
  <si>
    <t>Земельный налог с организаций</t>
  </si>
  <si>
    <t>Земельный налог с физических лиц</t>
  </si>
  <si>
    <t>10606030000000110</t>
  </si>
  <si>
    <t>10606040000000110</t>
  </si>
  <si>
    <t>Приложение</t>
  </si>
  <si>
    <r>
      <t xml:space="preserve">Налог на доходы физических  лиц, </t>
    </r>
    <r>
      <rPr>
        <i/>
        <sz val="9"/>
        <color indexed="8"/>
        <rFont val="Times New Roman"/>
        <family val="1"/>
        <charset val="204"/>
      </rPr>
      <t>всего</t>
    </r>
  </si>
  <si>
    <t>План
 на 2022 год</t>
  </si>
  <si>
    <t xml:space="preserve">Оценка 2022 год
(консолидированный бюджет муниципального района)
</t>
  </si>
  <si>
    <t>* В случае наличия выпадающих доходов в 2022 году, поянить в связи с чем образовались</t>
  </si>
  <si>
    <t>*Выпадающие
 доходы</t>
  </si>
  <si>
    <t>Возможное не исполнение плана по административным штрафам связано с тем, что ведется работа с населением об ответственности за приченение ущерба, на 01.05.2022года не выявлено нарушений и не составлено ни одного протокола. Население более ответственно стало подходить к своим поступкам.</t>
  </si>
  <si>
    <t>Не исполнение плана по земельному налогу   происходит из-за естественного старения и выбытия населения.</t>
  </si>
  <si>
    <t>Информация об оценке исполнения бюджета Уртамского сельского поселения за 2022 год</t>
  </si>
  <si>
    <t>-</t>
  </si>
  <si>
    <t>Глава поселения                                                  Е.А. Лёвкина</t>
  </si>
  <si>
    <t>исполнитель</t>
  </si>
  <si>
    <t>О.А. Котова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</si>
</sst>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1" fontId="2" fillId="0" borderId="0" xfId="0" applyNumberFormat="1" applyFont="1" applyAlignment="1">
      <alignment horizontal="center" vertical="center"/>
    </xf>
    <xf numFmtId="0" fontId="3" fillId="0" borderId="0" xfId="0" applyFont="1"/>
    <xf numFmtId="165" fontId="7" fillId="2" borderId="1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top"/>
    </xf>
    <xf numFmtId="0" fontId="8" fillId="0" borderId="1" xfId="0" applyFont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vertical="top" wrapText="1"/>
    </xf>
    <xf numFmtId="165" fontId="7" fillId="0" borderId="1" xfId="1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165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vertical="center"/>
    </xf>
    <xf numFmtId="1" fontId="7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1" fontId="4" fillId="0" borderId="3" xfId="0" applyNumberFormat="1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5" fontId="10" fillId="0" borderId="1" xfId="0" applyNumberFormat="1" applyFont="1" applyBorder="1"/>
    <xf numFmtId="1" fontId="2" fillId="0" borderId="0" xfId="0" applyNumberFormat="1" applyFont="1" applyAlignment="1">
      <alignment horizontal="left" vertical="center" wrapText="1"/>
    </xf>
    <xf numFmtId="22" fontId="11" fillId="0" borderId="2" xfId="0" applyNumberFormat="1" applyFont="1" applyBorder="1" applyAlignment="1">
      <alignment horizontal="center" vertical="center"/>
    </xf>
    <xf numFmtId="1" fontId="12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left" vertical="center"/>
    </xf>
    <xf numFmtId="0" fontId="6" fillId="2" borderId="1" xfId="0" applyFont="1" applyFill="1" applyBorder="1" applyAlignment="1">
      <alignment horizontal="center" vertical="top" wrapText="1"/>
    </xf>
    <xf numFmtId="0" fontId="2" fillId="0" borderId="0" xfId="0" applyNumberFormat="1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3"/>
  <sheetViews>
    <sheetView tabSelected="1" view="pageBreakPreview" topLeftCell="A30" zoomScale="60" zoomScaleNormal="100" workbookViewId="0">
      <selection activeCell="B61" sqref="B61"/>
    </sheetView>
  </sheetViews>
  <sheetFormatPr defaultRowHeight="15" x14ac:dyDescent="0.25"/>
  <cols>
    <col min="1" max="1" width="18.42578125" customWidth="1"/>
    <col min="2" max="2" width="55.85546875" customWidth="1"/>
    <col min="3" max="3" width="15.140625" customWidth="1"/>
    <col min="4" max="4" width="18.7109375" customWidth="1"/>
    <col min="5" max="5" width="13.28515625" customWidth="1"/>
  </cols>
  <sheetData>
    <row r="1" spans="1:5" x14ac:dyDescent="0.25">
      <c r="A1" s="17" t="s">
        <v>26</v>
      </c>
      <c r="B1" s="18"/>
      <c r="C1" s="18"/>
      <c r="D1" s="19"/>
      <c r="E1" s="19" t="s">
        <v>72</v>
      </c>
    </row>
    <row r="2" spans="1:5" ht="23.25" customHeight="1" x14ac:dyDescent="0.25">
      <c r="A2" s="26" t="s">
        <v>80</v>
      </c>
      <c r="B2" s="26"/>
      <c r="C2" s="26"/>
      <c r="D2" s="26"/>
      <c r="E2" s="26"/>
    </row>
    <row r="3" spans="1:5" s="2" customFormat="1" ht="75" customHeight="1" x14ac:dyDescent="0.2">
      <c r="A3" s="20" t="s">
        <v>0</v>
      </c>
      <c r="B3" s="21" t="s">
        <v>1</v>
      </c>
      <c r="C3" s="22" t="s">
        <v>74</v>
      </c>
      <c r="D3" s="22" t="s">
        <v>75</v>
      </c>
      <c r="E3" s="23" t="s">
        <v>77</v>
      </c>
    </row>
    <row r="4" spans="1:5" x14ac:dyDescent="0.25">
      <c r="A4" s="29" t="s">
        <v>2</v>
      </c>
      <c r="B4" s="29"/>
      <c r="C4" s="3">
        <f>C5+C6+C9+C11+C12</f>
        <v>2835499</v>
      </c>
      <c r="D4" s="3">
        <f>D5+D6+D9+D11+D12</f>
        <v>2737499</v>
      </c>
      <c r="E4" s="5">
        <f>D4-C4</f>
        <v>-98000</v>
      </c>
    </row>
    <row r="5" spans="1:5" ht="15.75" customHeight="1" x14ac:dyDescent="0.25">
      <c r="A5" s="6" t="s">
        <v>54</v>
      </c>
      <c r="B5" s="7" t="s">
        <v>73</v>
      </c>
      <c r="C5" s="8">
        <v>913000</v>
      </c>
      <c r="D5" s="9">
        <v>913000</v>
      </c>
      <c r="E5" s="24">
        <f>D5-C5</f>
        <v>0</v>
      </c>
    </row>
    <row r="6" spans="1:5" ht="14.25" customHeight="1" x14ac:dyDescent="0.25">
      <c r="A6" s="6" t="s">
        <v>52</v>
      </c>
      <c r="B6" s="10" t="s">
        <v>53</v>
      </c>
      <c r="C6" s="8">
        <v>1178000</v>
      </c>
      <c r="D6" s="9">
        <v>1178000</v>
      </c>
      <c r="E6" s="24">
        <f t="shared" ref="E6:E17" si="0">D6-C6</f>
        <v>0</v>
      </c>
    </row>
    <row r="7" spans="1:5" ht="28.5" hidden="1" customHeight="1" x14ac:dyDescent="0.25">
      <c r="A7" s="6" t="s">
        <v>55</v>
      </c>
      <c r="B7" s="7" t="s">
        <v>56</v>
      </c>
      <c r="C7" s="8"/>
      <c r="D7" s="9"/>
      <c r="E7" s="24">
        <f t="shared" si="0"/>
        <v>0</v>
      </c>
    </row>
    <row r="8" spans="1:5" ht="15.75" hidden="1" customHeight="1" x14ac:dyDescent="0.25">
      <c r="A8" s="6" t="s">
        <v>27</v>
      </c>
      <c r="B8" s="7" t="s">
        <v>3</v>
      </c>
      <c r="C8" s="8"/>
      <c r="D8" s="9"/>
      <c r="E8" s="24">
        <f t="shared" si="0"/>
        <v>0</v>
      </c>
    </row>
    <row r="9" spans="1:5" ht="13.5" customHeight="1" x14ac:dyDescent="0.25">
      <c r="A9" s="6" t="s">
        <v>28</v>
      </c>
      <c r="B9" s="7" t="s">
        <v>29</v>
      </c>
      <c r="C9" s="8">
        <v>161300</v>
      </c>
      <c r="D9" s="9">
        <v>161300</v>
      </c>
      <c r="E9" s="24">
        <f t="shared" si="0"/>
        <v>0</v>
      </c>
    </row>
    <row r="10" spans="1:5" ht="24.75" hidden="1" customHeight="1" x14ac:dyDescent="0.25">
      <c r="A10" s="6" t="s">
        <v>30</v>
      </c>
      <c r="B10" s="7" t="s">
        <v>31</v>
      </c>
      <c r="C10" s="8"/>
      <c r="D10" s="9"/>
      <c r="E10" s="24">
        <f t="shared" si="0"/>
        <v>0</v>
      </c>
    </row>
    <row r="11" spans="1:5" ht="14.25" customHeight="1" x14ac:dyDescent="0.25">
      <c r="A11" s="6" t="s">
        <v>32</v>
      </c>
      <c r="B11" s="7" t="s">
        <v>4</v>
      </c>
      <c r="C11" s="8">
        <v>200000</v>
      </c>
      <c r="D11" s="9">
        <v>200000</v>
      </c>
      <c r="E11" s="24">
        <f t="shared" si="0"/>
        <v>0</v>
      </c>
    </row>
    <row r="12" spans="1:5" x14ac:dyDescent="0.25">
      <c r="A12" s="6" t="s">
        <v>33</v>
      </c>
      <c r="B12" s="7" t="s">
        <v>67</v>
      </c>
      <c r="C12" s="8">
        <f>C13+C14</f>
        <v>383199</v>
      </c>
      <c r="D12" s="8">
        <f>D13+D14</f>
        <v>285199</v>
      </c>
      <c r="E12" s="24">
        <f t="shared" si="0"/>
        <v>-98000</v>
      </c>
    </row>
    <row r="13" spans="1:5" x14ac:dyDescent="0.25">
      <c r="A13" s="6" t="s">
        <v>70</v>
      </c>
      <c r="B13" s="7" t="s">
        <v>68</v>
      </c>
      <c r="C13" s="8">
        <v>55600</v>
      </c>
      <c r="D13" s="11">
        <v>55600</v>
      </c>
      <c r="E13" s="24">
        <f t="shared" si="0"/>
        <v>0</v>
      </c>
    </row>
    <row r="14" spans="1:5" x14ac:dyDescent="0.25">
      <c r="A14" s="6" t="s">
        <v>71</v>
      </c>
      <c r="B14" s="7" t="s">
        <v>69</v>
      </c>
      <c r="C14" s="8">
        <v>327599</v>
      </c>
      <c r="D14" s="11">
        <v>229599</v>
      </c>
      <c r="E14" s="24">
        <f t="shared" si="0"/>
        <v>-98000</v>
      </c>
    </row>
    <row r="15" spans="1:5" ht="14.25" hidden="1" customHeight="1" x14ac:dyDescent="0.25">
      <c r="A15" s="6" t="s">
        <v>34</v>
      </c>
      <c r="B15" s="7" t="s">
        <v>5</v>
      </c>
      <c r="C15" s="8"/>
      <c r="D15" s="11"/>
      <c r="E15" s="24">
        <f t="shared" si="0"/>
        <v>0</v>
      </c>
    </row>
    <row r="16" spans="1:5" ht="12.75" hidden="1" customHeight="1" x14ac:dyDescent="0.25">
      <c r="A16" s="6" t="s">
        <v>35</v>
      </c>
      <c r="B16" s="7" t="s">
        <v>6</v>
      </c>
      <c r="C16" s="8"/>
      <c r="D16" s="11"/>
      <c r="E16" s="24">
        <f t="shared" si="0"/>
        <v>0</v>
      </c>
    </row>
    <row r="17" spans="1:5" x14ac:dyDescent="0.25">
      <c r="A17" s="6" t="s">
        <v>36</v>
      </c>
      <c r="B17" s="7" t="s">
        <v>7</v>
      </c>
      <c r="C17" s="8"/>
      <c r="D17" s="11"/>
      <c r="E17" s="24">
        <f t="shared" si="0"/>
        <v>0</v>
      </c>
    </row>
    <row r="18" spans="1:5" x14ac:dyDescent="0.25">
      <c r="A18" s="29" t="s">
        <v>8</v>
      </c>
      <c r="B18" s="29"/>
      <c r="C18" s="3">
        <f>C19+C30+C40</f>
        <v>285404</v>
      </c>
      <c r="D18" s="3">
        <f>D19+D30+D40</f>
        <v>249097.1</v>
      </c>
      <c r="E18" s="5">
        <f>D18-C18</f>
        <v>-36306.899999999994</v>
      </c>
    </row>
    <row r="19" spans="1:5" ht="30" customHeight="1" x14ac:dyDescent="0.25">
      <c r="A19" s="12">
        <v>1.11E+16</v>
      </c>
      <c r="B19" s="13" t="s">
        <v>37</v>
      </c>
      <c r="C19" s="8">
        <f>C25</f>
        <v>230467</v>
      </c>
      <c r="D19" s="8">
        <f>D25</f>
        <v>230467</v>
      </c>
      <c r="E19" s="24">
        <f>D19-C19</f>
        <v>0</v>
      </c>
    </row>
    <row r="20" spans="1:5" ht="27.75" hidden="1" customHeight="1" x14ac:dyDescent="0.25">
      <c r="A20" s="6" t="s">
        <v>38</v>
      </c>
      <c r="B20" s="13" t="s">
        <v>9</v>
      </c>
      <c r="C20" s="8"/>
      <c r="D20" s="14"/>
      <c r="E20" s="24">
        <f t="shared" ref="E20:E42" si="1">D20-C20</f>
        <v>0</v>
      </c>
    </row>
    <row r="21" spans="1:5" ht="25.5" hidden="1" customHeight="1" x14ac:dyDescent="0.25">
      <c r="A21" s="6" t="s">
        <v>39</v>
      </c>
      <c r="B21" s="13" t="s">
        <v>10</v>
      </c>
      <c r="C21" s="8"/>
      <c r="D21" s="14"/>
      <c r="E21" s="24">
        <f t="shared" si="1"/>
        <v>0</v>
      </c>
    </row>
    <row r="22" spans="1:5" ht="24" hidden="1" customHeight="1" x14ac:dyDescent="0.25">
      <c r="A22" s="6" t="s">
        <v>40</v>
      </c>
      <c r="B22" s="13" t="s">
        <v>11</v>
      </c>
      <c r="C22" s="8"/>
      <c r="D22" s="11"/>
      <c r="E22" s="24">
        <f t="shared" si="1"/>
        <v>0</v>
      </c>
    </row>
    <row r="23" spans="1:5" ht="28.5" customHeight="1" x14ac:dyDescent="0.25">
      <c r="A23" s="6" t="s">
        <v>41</v>
      </c>
      <c r="B23" s="13" t="s">
        <v>12</v>
      </c>
      <c r="C23" s="8"/>
      <c r="D23" s="14"/>
      <c r="E23" s="24">
        <f t="shared" si="1"/>
        <v>0</v>
      </c>
    </row>
    <row r="24" spans="1:5" ht="28.5" hidden="1" customHeight="1" x14ac:dyDescent="0.25">
      <c r="A24" s="6" t="s">
        <v>58</v>
      </c>
      <c r="B24" s="13" t="s">
        <v>57</v>
      </c>
      <c r="C24" s="8"/>
      <c r="D24" s="14"/>
      <c r="E24" s="24">
        <f t="shared" si="1"/>
        <v>0</v>
      </c>
    </row>
    <row r="25" spans="1:5" ht="42" customHeight="1" x14ac:dyDescent="0.25">
      <c r="A25" s="6" t="s">
        <v>42</v>
      </c>
      <c r="B25" s="13" t="s">
        <v>66</v>
      </c>
      <c r="C25" s="8">
        <v>230467</v>
      </c>
      <c r="D25" s="14">
        <v>230467</v>
      </c>
      <c r="E25" s="24">
        <f t="shared" si="1"/>
        <v>0</v>
      </c>
    </row>
    <row r="26" spans="1:5" ht="17.25" hidden="1" customHeight="1" x14ac:dyDescent="0.25">
      <c r="A26" s="6"/>
      <c r="B26" s="15" t="s">
        <v>14</v>
      </c>
      <c r="C26" s="8"/>
      <c r="D26" s="14"/>
      <c r="E26" s="24">
        <f t="shared" si="1"/>
        <v>0</v>
      </c>
    </row>
    <row r="27" spans="1:5" ht="27.75" hidden="1" customHeight="1" x14ac:dyDescent="0.25">
      <c r="A27" s="6" t="s">
        <v>44</v>
      </c>
      <c r="B27" s="13" t="s">
        <v>45</v>
      </c>
      <c r="C27" s="8"/>
      <c r="D27" s="14"/>
      <c r="E27" s="24">
        <f t="shared" si="1"/>
        <v>0</v>
      </c>
    </row>
    <row r="28" spans="1:5" ht="39.75" hidden="1" customHeight="1" x14ac:dyDescent="0.25">
      <c r="A28" s="6" t="s">
        <v>60</v>
      </c>
      <c r="B28" s="13" t="s">
        <v>59</v>
      </c>
      <c r="C28" s="8"/>
      <c r="D28" s="14"/>
      <c r="E28" s="24">
        <f t="shared" si="1"/>
        <v>0</v>
      </c>
    </row>
    <row r="29" spans="1:5" ht="16.5" hidden="1" customHeight="1" x14ac:dyDescent="0.25">
      <c r="A29" s="6" t="s">
        <v>43</v>
      </c>
      <c r="B29" s="13" t="s">
        <v>13</v>
      </c>
      <c r="C29" s="8"/>
      <c r="D29" s="14"/>
      <c r="E29" s="24">
        <f t="shared" si="1"/>
        <v>0</v>
      </c>
    </row>
    <row r="30" spans="1:5" ht="26.25" customHeight="1" x14ac:dyDescent="0.25">
      <c r="A30" s="6" t="s">
        <v>46</v>
      </c>
      <c r="B30" s="13" t="s">
        <v>61</v>
      </c>
      <c r="C30" s="16">
        <f>C31</f>
        <v>4937</v>
      </c>
      <c r="D30" s="16">
        <f>D31</f>
        <v>8630.1</v>
      </c>
      <c r="E30" s="24" t="s">
        <v>81</v>
      </c>
    </row>
    <row r="31" spans="1:5" ht="15" customHeight="1" x14ac:dyDescent="0.25">
      <c r="A31" s="6"/>
      <c r="B31" s="15" t="s">
        <v>14</v>
      </c>
      <c r="C31" s="8">
        <v>4937</v>
      </c>
      <c r="D31" s="14">
        <v>8630.1</v>
      </c>
      <c r="E31" s="24" t="s">
        <v>81</v>
      </c>
    </row>
    <row r="32" spans="1:5" ht="15.75" hidden="1" customHeight="1" x14ac:dyDescent="0.25">
      <c r="A32" s="12" t="s">
        <v>15</v>
      </c>
      <c r="B32" s="13" t="s">
        <v>16</v>
      </c>
      <c r="C32" s="8"/>
      <c r="D32" s="14"/>
      <c r="E32" s="24">
        <f t="shared" si="1"/>
        <v>0</v>
      </c>
    </row>
    <row r="33" spans="1:5" ht="27" customHeight="1" x14ac:dyDescent="0.25">
      <c r="A33" s="12" t="s">
        <v>17</v>
      </c>
      <c r="B33" s="13" t="s">
        <v>47</v>
      </c>
      <c r="C33" s="8"/>
      <c r="D33" s="14"/>
      <c r="E33" s="24">
        <f t="shared" si="1"/>
        <v>0</v>
      </c>
    </row>
    <row r="34" spans="1:5" x14ac:dyDescent="0.25">
      <c r="A34" s="12" t="s">
        <v>18</v>
      </c>
      <c r="B34" s="15" t="s">
        <v>19</v>
      </c>
      <c r="C34" s="8"/>
      <c r="D34" s="14"/>
      <c r="E34" s="24">
        <f t="shared" si="1"/>
        <v>0</v>
      </c>
    </row>
    <row r="35" spans="1:5" ht="17.25" customHeight="1" x14ac:dyDescent="0.25">
      <c r="A35" s="6" t="s">
        <v>48</v>
      </c>
      <c r="B35" s="15" t="s">
        <v>20</v>
      </c>
      <c r="C35" s="8"/>
      <c r="D35" s="14"/>
      <c r="E35" s="24">
        <f t="shared" si="1"/>
        <v>0</v>
      </c>
    </row>
    <row r="36" spans="1:5" ht="17.25" customHeight="1" x14ac:dyDescent="0.25">
      <c r="A36" s="6" t="s">
        <v>49</v>
      </c>
      <c r="B36" s="13" t="s">
        <v>21</v>
      </c>
      <c r="C36" s="8"/>
      <c r="D36" s="14"/>
      <c r="E36" s="24">
        <f t="shared" si="1"/>
        <v>0</v>
      </c>
    </row>
    <row r="37" spans="1:5" ht="24" x14ac:dyDescent="0.25">
      <c r="A37" s="6" t="s">
        <v>50</v>
      </c>
      <c r="B37" s="15" t="s">
        <v>22</v>
      </c>
      <c r="C37" s="8"/>
      <c r="D37" s="14"/>
      <c r="E37" s="24">
        <f t="shared" si="1"/>
        <v>0</v>
      </c>
    </row>
    <row r="38" spans="1:5" ht="28.5" hidden="1" customHeight="1" x14ac:dyDescent="0.25">
      <c r="A38" s="6" t="s">
        <v>62</v>
      </c>
      <c r="B38" s="15" t="s">
        <v>63</v>
      </c>
      <c r="C38" s="8"/>
      <c r="D38" s="14"/>
      <c r="E38" s="24">
        <f t="shared" si="1"/>
        <v>0</v>
      </c>
    </row>
    <row r="39" spans="1:5" ht="24" customHeight="1" x14ac:dyDescent="0.25">
      <c r="A39" s="6" t="s">
        <v>64</v>
      </c>
      <c r="B39" s="15" t="s">
        <v>65</v>
      </c>
      <c r="C39" s="8"/>
      <c r="D39" s="14"/>
      <c r="E39" s="24">
        <f t="shared" si="1"/>
        <v>0</v>
      </c>
    </row>
    <row r="40" spans="1:5" ht="15.75" customHeight="1" x14ac:dyDescent="0.25">
      <c r="A40" s="12">
        <v>1.15E+16</v>
      </c>
      <c r="B40" s="13" t="s">
        <v>23</v>
      </c>
      <c r="C40" s="8">
        <v>50000</v>
      </c>
      <c r="D40" s="14">
        <v>10000</v>
      </c>
      <c r="E40" s="24">
        <f t="shared" si="1"/>
        <v>-40000</v>
      </c>
    </row>
    <row r="41" spans="1:5" ht="14.25" customHeight="1" x14ac:dyDescent="0.25">
      <c r="A41" s="12">
        <v>1.16E+16</v>
      </c>
      <c r="B41" s="13" t="s">
        <v>51</v>
      </c>
      <c r="C41" s="8"/>
      <c r="D41" s="14"/>
      <c r="E41" s="24">
        <f t="shared" si="1"/>
        <v>0</v>
      </c>
    </row>
    <row r="42" spans="1:5" x14ac:dyDescent="0.25">
      <c r="A42" s="12">
        <v>1.17E+16</v>
      </c>
      <c r="B42" s="13" t="s">
        <v>24</v>
      </c>
      <c r="C42" s="8"/>
      <c r="D42" s="14"/>
      <c r="E42" s="24">
        <f t="shared" si="1"/>
        <v>0</v>
      </c>
    </row>
    <row r="43" spans="1:5" x14ac:dyDescent="0.25">
      <c r="A43" s="29" t="s">
        <v>25</v>
      </c>
      <c r="B43" s="29"/>
      <c r="C43" s="3">
        <f>C18+C4</f>
        <v>3120903</v>
      </c>
      <c r="D43" s="3">
        <f>D18+D4</f>
        <v>2986596.1</v>
      </c>
      <c r="E43" s="4">
        <f>D43-C43</f>
        <v>-134306.89999999991</v>
      </c>
    </row>
    <row r="44" spans="1:5" x14ac:dyDescent="0.25">
      <c r="A44" s="1"/>
      <c r="B44" s="30"/>
      <c r="C44" s="30"/>
      <c r="D44" s="30"/>
    </row>
    <row r="45" spans="1:5" x14ac:dyDescent="0.25">
      <c r="A45" s="27" t="s">
        <v>76</v>
      </c>
      <c r="B45" s="28"/>
      <c r="C45" s="28"/>
      <c r="D45" s="28"/>
      <c r="E45" s="28"/>
    </row>
    <row r="46" spans="1:5" x14ac:dyDescent="0.25">
      <c r="A46" s="28"/>
      <c r="B46" s="28"/>
      <c r="C46" s="28"/>
      <c r="D46" s="28"/>
      <c r="E46" s="28"/>
    </row>
    <row r="47" spans="1:5" ht="54" customHeight="1" x14ac:dyDescent="0.25">
      <c r="A47" s="25" t="s">
        <v>78</v>
      </c>
      <c r="B47" s="25"/>
      <c r="C47" s="25"/>
      <c r="D47" s="25"/>
      <c r="E47" s="25"/>
    </row>
    <row r="48" spans="1:5" ht="28.5" customHeight="1" x14ac:dyDescent="0.25">
      <c r="A48" s="25" t="s">
        <v>79</v>
      </c>
      <c r="B48" s="25"/>
      <c r="C48" s="25"/>
      <c r="D48" s="25"/>
      <c r="E48" s="25"/>
    </row>
    <row r="50" spans="1:2" x14ac:dyDescent="0.25">
      <c r="B50" t="s">
        <v>82</v>
      </c>
    </row>
    <row r="51" spans="1:2" x14ac:dyDescent="0.25">
      <c r="A51" t="s">
        <v>83</v>
      </c>
    </row>
    <row r="52" spans="1:2" x14ac:dyDescent="0.25">
      <c r="A52" t="s">
        <v>84</v>
      </c>
    </row>
    <row r="53" spans="1:2" x14ac:dyDescent="0.25">
      <c r="A53">
        <v>41162</v>
      </c>
    </row>
  </sheetData>
  <mergeCells count="8">
    <mergeCell ref="A47:E47"/>
    <mergeCell ref="A48:E48"/>
    <mergeCell ref="A2:E2"/>
    <mergeCell ref="A45:E46"/>
    <mergeCell ref="A4:B4"/>
    <mergeCell ref="A18:B18"/>
    <mergeCell ref="A43:B43"/>
    <mergeCell ref="B44:D44"/>
  </mergeCells>
  <phoneticPr fontId="0" type="noConversion"/>
  <pageMargins left="0.25" right="0.25" top="0.75" bottom="0.75" header="0.3" footer="0.3"/>
  <pageSetup paperSize="9" scale="81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2022</vt:lpstr>
      <vt:lpstr>'Оценка 2022'!Заголовки_для_печати</vt:lpstr>
      <vt:lpstr>'Оценка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GIS_GMP</dc:creator>
  <cp:lastModifiedBy>Пользователь</cp:lastModifiedBy>
  <cp:lastPrinted>2022-05-04T08:04:52Z</cp:lastPrinted>
  <dcterms:created xsi:type="dcterms:W3CDTF">2014-07-14T04:12:26Z</dcterms:created>
  <dcterms:modified xsi:type="dcterms:W3CDTF">2022-05-05T05:37:32Z</dcterms:modified>
</cp:coreProperties>
</file>